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<sst xmlns="http://schemas.openxmlformats.org/spreadsheetml/2006/main" count="193" uniqueCount="88">
  <si>
    <t>Board</t>
  </si>
  <si>
    <t>D664</t>
  </si>
  <si>
    <t>D662</t>
  </si>
  <si>
    <t>3V L117</t>
  </si>
  <si>
    <t>Other D</t>
  </si>
  <si>
    <t>Transistors</t>
  </si>
  <si>
    <t>Resistors</t>
  </si>
  <si>
    <t>Capacitors</t>
  </si>
  <si>
    <t>Transformers</t>
  </si>
  <si>
    <t>Total diodes</t>
  </si>
  <si>
    <t>Other</t>
  </si>
  <si>
    <t>B104</t>
  </si>
  <si>
    <t>B204</t>
  </si>
  <si>
    <t>B360</t>
  </si>
  <si>
    <t>1N750A, delay line</t>
  </si>
  <si>
    <t>B602</t>
  </si>
  <si>
    <t>1N750A</t>
  </si>
  <si>
    <t>G007</t>
  </si>
  <si>
    <t>1 SDA-6, 1 SDA-8, 2 tran in package</t>
  </si>
  <si>
    <t>G008</t>
  </si>
  <si>
    <t>1N429, 1N748A, 1N762 tran 3110,schem says 2219</t>
  </si>
  <si>
    <t>G083</t>
  </si>
  <si>
    <t>G208</t>
  </si>
  <si>
    <t>D671, tran 1008</t>
  </si>
  <si>
    <t>G209</t>
  </si>
  <si>
    <t xml:space="preserve"> </t>
  </si>
  <si>
    <t>D671</t>
  </si>
  <si>
    <t>G284</t>
  </si>
  <si>
    <t>G285</t>
  </si>
  <si>
    <t>G286</t>
  </si>
  <si>
    <t>G603</t>
  </si>
  <si>
    <t>R002</t>
  </si>
  <si>
    <t>R107</t>
  </si>
  <si>
    <t>R111</t>
  </si>
  <si>
    <t>R113</t>
  </si>
  <si>
    <t>R121</t>
  </si>
  <si>
    <t>R123</t>
  </si>
  <si>
    <t>R202</t>
  </si>
  <si>
    <t>R203</t>
  </si>
  <si>
    <t>R205</t>
  </si>
  <si>
    <t>R210</t>
  </si>
  <si>
    <t>R211</t>
  </si>
  <si>
    <t>R212</t>
  </si>
  <si>
    <t>R220</t>
  </si>
  <si>
    <t>R302</t>
  </si>
  <si>
    <t>R401</t>
  </si>
  <si>
    <t>(some trans 3009)</t>
  </si>
  <si>
    <t>R405</t>
  </si>
  <si>
    <t>1N748, 1 inductor</t>
  </si>
  <si>
    <t>R602</t>
  </si>
  <si>
    <t>R603</t>
  </si>
  <si>
    <t>R650</t>
  </si>
  <si>
    <t>S107</t>
  </si>
  <si>
    <t>S111</t>
  </si>
  <si>
    <t>S151</t>
  </si>
  <si>
    <t>S181</t>
  </si>
  <si>
    <t>S202</t>
  </si>
  <si>
    <t>S203</t>
  </si>
  <si>
    <t>S205</t>
  </si>
  <si>
    <t>Some diodes different than later versions</t>
  </si>
  <si>
    <t>S284</t>
  </si>
  <si>
    <t>S602</t>
  </si>
  <si>
    <t>Flip chip module expanded</t>
  </si>
  <si>
    <t>S603</t>
  </si>
  <si>
    <t>W005</t>
  </si>
  <si>
    <t>W050</t>
  </si>
  <si>
    <t>4JXIC741/2N527</t>
  </si>
  <si>
    <t>W070</t>
  </si>
  <si>
    <t>W103</t>
  </si>
  <si>
    <t>Diodes cut to set address</t>
  </si>
  <si>
    <t>W300</t>
  </si>
  <si>
    <t>4 delay lines</t>
  </si>
  <si>
    <t>W501</t>
  </si>
  <si>
    <t>W532</t>
  </si>
  <si>
    <t>W533</t>
  </si>
  <si>
    <t>W607</t>
  </si>
  <si>
    <t>W640</t>
  </si>
  <si>
    <t>(some trans 2N3605, 3009)</t>
  </si>
  <si>
    <t>W990</t>
  </si>
  <si>
    <t>Processor</t>
  </si>
  <si>
    <t>Memory</t>
  </si>
  <si>
    <t>EAE</t>
  </si>
  <si>
    <t>Teletype</t>
  </si>
  <si>
    <t>Total Cards</t>
  </si>
  <si>
    <t>Diodes</t>
  </si>
  <si>
    <t>Totals</t>
  </si>
  <si>
    <t xml:space="preserve">DF32 </t>
  </si>
  <si>
    <t>Cards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</si>
</sst>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00">
      <selection activeCell="H108" sqref="H108"/>
    </sheetView>
  </sheetViews>
  <sheetFormatPr defaultColWidth="12.57421875" defaultRowHeight="12.75"/>
  <cols>
    <col min="1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0" ht="12.75">
      <c r="A2" t="s">
        <v>11</v>
      </c>
      <c r="B2">
        <v>7</v>
      </c>
      <c r="F2">
        <v>4</v>
      </c>
      <c r="G2">
        <v>8</v>
      </c>
      <c r="H2">
        <v>6</v>
      </c>
      <c r="J2" s="1">
        <f>B2+C2+E2</f>
        <v>7</v>
      </c>
    </row>
    <row r="3" spans="1:10" ht="12.75">
      <c r="A3" t="s">
        <v>12</v>
      </c>
      <c r="B3">
        <v>15</v>
      </c>
      <c r="C3">
        <v>4</v>
      </c>
      <c r="F3">
        <v>9</v>
      </c>
      <c r="G3">
        <v>24</v>
      </c>
      <c r="H3">
        <v>13</v>
      </c>
      <c r="J3" s="1">
        <f>B3+C3+E3</f>
        <v>19</v>
      </c>
    </row>
    <row r="4" spans="1:11" ht="12.75">
      <c r="A4" t="s">
        <v>13</v>
      </c>
      <c r="B4">
        <v>8</v>
      </c>
      <c r="C4">
        <v>5</v>
      </c>
      <c r="E4">
        <v>1</v>
      </c>
      <c r="F4">
        <v>4</v>
      </c>
      <c r="G4">
        <v>13</v>
      </c>
      <c r="H4">
        <v>5</v>
      </c>
      <c r="I4">
        <v>2</v>
      </c>
      <c r="J4" s="1">
        <f>B4+C4+E4</f>
        <v>14</v>
      </c>
      <c r="K4" t="s">
        <v>14</v>
      </c>
    </row>
    <row r="5" spans="1:11" ht="12.75">
      <c r="A5" t="s">
        <v>15</v>
      </c>
      <c r="B5">
        <v>12</v>
      </c>
      <c r="C5">
        <v>3</v>
      </c>
      <c r="E5">
        <v>1</v>
      </c>
      <c r="F5">
        <v>4</v>
      </c>
      <c r="G5">
        <v>14</v>
      </c>
      <c r="H5">
        <v>5</v>
      </c>
      <c r="I5">
        <v>4</v>
      </c>
      <c r="J5" s="1">
        <f>B5+C5+E5</f>
        <v>16</v>
      </c>
      <c r="K5" t="s">
        <v>16</v>
      </c>
    </row>
    <row r="6" spans="1:11" ht="12.75">
      <c r="A6" t="s">
        <v>17</v>
      </c>
      <c r="B6">
        <v>8</v>
      </c>
      <c r="C6">
        <v>7</v>
      </c>
      <c r="F6">
        <v>13</v>
      </c>
      <c r="G6">
        <v>27</v>
      </c>
      <c r="H6">
        <v>9</v>
      </c>
      <c r="J6" s="1">
        <f>B6+C6+E6</f>
        <v>15</v>
      </c>
      <c r="K6" t="s">
        <v>18</v>
      </c>
    </row>
    <row r="7" spans="1:11" ht="12.75">
      <c r="A7" t="s">
        <v>19</v>
      </c>
      <c r="C7">
        <v>4</v>
      </c>
      <c r="F7">
        <v>3</v>
      </c>
      <c r="G7">
        <v>15</v>
      </c>
      <c r="H7">
        <v>6</v>
      </c>
      <c r="J7" s="1">
        <f>B7+C7+E7</f>
        <v>4</v>
      </c>
      <c r="K7" t="s">
        <v>20</v>
      </c>
    </row>
    <row r="8" spans="1:10" ht="12.75">
      <c r="A8" t="s">
        <v>21</v>
      </c>
      <c r="B8">
        <v>4</v>
      </c>
      <c r="C8">
        <v>8</v>
      </c>
      <c r="E8">
        <v>8</v>
      </c>
      <c r="F8">
        <v>4</v>
      </c>
      <c r="G8">
        <v>21</v>
      </c>
      <c r="H8">
        <v>7</v>
      </c>
      <c r="J8" s="1">
        <f>B8+C8+E8</f>
        <v>20</v>
      </c>
    </row>
    <row r="9" spans="1:11" ht="12.75">
      <c r="A9" t="s">
        <v>22</v>
      </c>
      <c r="B9">
        <v>8</v>
      </c>
      <c r="C9">
        <v>5</v>
      </c>
      <c r="E9">
        <v>2</v>
      </c>
      <c r="F9">
        <v>4</v>
      </c>
      <c r="G9">
        <v>9</v>
      </c>
      <c r="H9">
        <v>7</v>
      </c>
      <c r="I9">
        <v>4</v>
      </c>
      <c r="J9" s="1">
        <f>B9+C9+E9</f>
        <v>15</v>
      </c>
      <c r="K9" t="s">
        <v>23</v>
      </c>
    </row>
    <row r="10" spans="1:11" ht="12.75">
      <c r="A10" t="s">
        <v>24</v>
      </c>
      <c r="B10">
        <v>40</v>
      </c>
      <c r="C10">
        <v>16</v>
      </c>
      <c r="D10" t="s">
        <v>25</v>
      </c>
      <c r="E10">
        <v>8</v>
      </c>
      <c r="F10">
        <v>16</v>
      </c>
      <c r="G10">
        <v>48</v>
      </c>
      <c r="H10">
        <v>15</v>
      </c>
      <c r="I10">
        <v>8</v>
      </c>
      <c r="J10" s="1">
        <f>B10+C10+E10</f>
        <v>64</v>
      </c>
      <c r="K10" t="s">
        <v>26</v>
      </c>
    </row>
    <row r="11" spans="1:10" ht="12.75">
      <c r="A11" t="s">
        <v>27</v>
      </c>
      <c r="B11">
        <v>8</v>
      </c>
      <c r="C11">
        <v>5</v>
      </c>
      <c r="F11">
        <v>6</v>
      </c>
      <c r="G11">
        <v>15</v>
      </c>
      <c r="H11">
        <v>6</v>
      </c>
      <c r="J11" s="1">
        <f>B11+C11+E11</f>
        <v>13</v>
      </c>
    </row>
    <row r="12" spans="1:10" ht="12.75">
      <c r="A12" t="s">
        <v>28</v>
      </c>
      <c r="B12">
        <v>12</v>
      </c>
      <c r="C12">
        <v>4</v>
      </c>
      <c r="E12">
        <v>4</v>
      </c>
      <c r="F12">
        <v>10</v>
      </c>
      <c r="G12">
        <v>17</v>
      </c>
      <c r="H12">
        <v>2</v>
      </c>
      <c r="J12" s="1">
        <f>B12+C12+E12</f>
        <v>20</v>
      </c>
    </row>
    <row r="13" spans="1:10" ht="12.75">
      <c r="A13" t="s">
        <v>29</v>
      </c>
      <c r="B13">
        <v>16</v>
      </c>
      <c r="C13">
        <v>4</v>
      </c>
      <c r="F13">
        <v>12</v>
      </c>
      <c r="G13">
        <v>27</v>
      </c>
      <c r="H13">
        <v>2</v>
      </c>
      <c r="J13" s="1">
        <f>B13+C13+E13</f>
        <v>20</v>
      </c>
    </row>
    <row r="14" spans="1:11" ht="12.75">
      <c r="A14" t="s">
        <v>30</v>
      </c>
      <c r="E14">
        <v>64</v>
      </c>
      <c r="G14">
        <v>16</v>
      </c>
      <c r="I14">
        <v>16</v>
      </c>
      <c r="J14" s="1">
        <f>B14+C14+E14</f>
        <v>64</v>
      </c>
      <c r="K14" t="s">
        <v>26</v>
      </c>
    </row>
    <row r="15" spans="1:10" ht="12.75">
      <c r="A15" t="s">
        <v>31</v>
      </c>
      <c r="B15">
        <v>10</v>
      </c>
      <c r="J15" s="1">
        <f>B15+C15+E15</f>
        <v>10</v>
      </c>
    </row>
    <row r="16" spans="1:10" ht="12.75">
      <c r="A16" t="s">
        <v>32</v>
      </c>
      <c r="B16">
        <v>14</v>
      </c>
      <c r="C16">
        <v>18</v>
      </c>
      <c r="F16">
        <v>7</v>
      </c>
      <c r="G16">
        <v>22</v>
      </c>
      <c r="H16">
        <v>1</v>
      </c>
      <c r="J16" s="1">
        <f>B16+C16+E16</f>
        <v>32</v>
      </c>
    </row>
    <row r="17" spans="1:10" ht="12.75">
      <c r="A17" t="s">
        <v>33</v>
      </c>
      <c r="B17">
        <v>9</v>
      </c>
      <c r="C17">
        <v>10</v>
      </c>
      <c r="F17">
        <v>3</v>
      </c>
      <c r="G17">
        <v>10</v>
      </c>
      <c r="H17">
        <v>1</v>
      </c>
      <c r="J17" s="1">
        <f>B17+C17+E17</f>
        <v>19</v>
      </c>
    </row>
    <row r="18" spans="1:10" ht="12.75">
      <c r="A18" t="s">
        <v>34</v>
      </c>
      <c r="B18">
        <v>15</v>
      </c>
      <c r="C18">
        <v>14</v>
      </c>
      <c r="F18">
        <v>4</v>
      </c>
      <c r="G18">
        <v>16</v>
      </c>
      <c r="H18">
        <v>1</v>
      </c>
      <c r="J18" s="1">
        <f>B18+C18+E18</f>
        <v>29</v>
      </c>
    </row>
    <row r="19" spans="1:10" ht="12.75">
      <c r="A19" t="s">
        <v>35</v>
      </c>
      <c r="B19">
        <v>15</v>
      </c>
      <c r="C19">
        <v>12</v>
      </c>
      <c r="F19">
        <v>4</v>
      </c>
      <c r="G19">
        <v>13</v>
      </c>
      <c r="J19" s="1">
        <f>B19+C19+E19</f>
        <v>27</v>
      </c>
    </row>
    <row r="20" spans="1:10" ht="12.75">
      <c r="A20" t="s">
        <v>36</v>
      </c>
      <c r="B20">
        <v>12</v>
      </c>
      <c r="C20">
        <v>12</v>
      </c>
      <c r="F20">
        <v>6</v>
      </c>
      <c r="G20">
        <v>12</v>
      </c>
      <c r="J20" s="1">
        <f>B20+C20+E20</f>
        <v>24</v>
      </c>
    </row>
    <row r="21" spans="1:10" ht="12.75">
      <c r="A21" t="s">
        <v>37</v>
      </c>
      <c r="B21">
        <v>40</v>
      </c>
      <c r="C21">
        <v>12</v>
      </c>
      <c r="F21">
        <v>4</v>
      </c>
      <c r="G21">
        <v>21</v>
      </c>
      <c r="H21">
        <v>5</v>
      </c>
      <c r="J21" s="1">
        <f>B21+C21+E21</f>
        <v>52</v>
      </c>
    </row>
    <row r="22" spans="1:10" ht="12.75">
      <c r="A22" t="s">
        <v>38</v>
      </c>
      <c r="B22">
        <v>36</v>
      </c>
      <c r="C22">
        <v>16</v>
      </c>
      <c r="F22">
        <v>6</v>
      </c>
      <c r="G22">
        <v>24</v>
      </c>
      <c r="H22">
        <v>4</v>
      </c>
      <c r="J22" s="1">
        <f>B22+C22+E22</f>
        <v>52</v>
      </c>
    </row>
    <row r="23" spans="1:10" ht="12.75">
      <c r="A23" t="s">
        <v>39</v>
      </c>
      <c r="B23">
        <v>50</v>
      </c>
      <c r="C23">
        <v>12</v>
      </c>
      <c r="F23">
        <v>4</v>
      </c>
      <c r="G23">
        <v>25</v>
      </c>
      <c r="H23">
        <v>8</v>
      </c>
      <c r="J23" s="1">
        <f>B23+C23+E23</f>
        <v>62</v>
      </c>
    </row>
    <row r="24" spans="1:10" ht="12.75">
      <c r="A24" t="s">
        <v>40</v>
      </c>
      <c r="B24">
        <v>103</v>
      </c>
      <c r="C24">
        <v>20</v>
      </c>
      <c r="F24">
        <v>12</v>
      </c>
      <c r="G24">
        <v>63</v>
      </c>
      <c r="H24">
        <v>23</v>
      </c>
      <c r="J24" s="1">
        <f>B24+C24+E24</f>
        <v>123</v>
      </c>
    </row>
    <row r="25" spans="1:10" ht="12.75">
      <c r="A25" t="s">
        <v>41</v>
      </c>
      <c r="B25">
        <v>119</v>
      </c>
      <c r="C25">
        <v>18</v>
      </c>
      <c r="F25">
        <v>13</v>
      </c>
      <c r="G25">
        <v>68</v>
      </c>
      <c r="H25">
        <v>24</v>
      </c>
      <c r="J25" s="1">
        <f>B25+C25+E25</f>
        <v>137</v>
      </c>
    </row>
    <row r="26" spans="1:10" ht="12.75">
      <c r="A26" t="s">
        <v>42</v>
      </c>
      <c r="B26">
        <v>51</v>
      </c>
      <c r="C26">
        <v>12</v>
      </c>
      <c r="F26">
        <v>4</v>
      </c>
      <c r="G26">
        <v>33</v>
      </c>
      <c r="H26">
        <v>11</v>
      </c>
      <c r="J26" s="1">
        <f>B26+C26+E26</f>
        <v>63</v>
      </c>
    </row>
    <row r="27" spans="1:10" ht="12.75">
      <c r="A27" t="s">
        <v>43</v>
      </c>
      <c r="B27">
        <v>58</v>
      </c>
      <c r="C27">
        <v>16</v>
      </c>
      <c r="F27">
        <v>6</v>
      </c>
      <c r="G27">
        <v>37</v>
      </c>
      <c r="H27">
        <v>10</v>
      </c>
      <c r="J27" s="1">
        <f>B27+C27+E27</f>
        <v>74</v>
      </c>
    </row>
    <row r="28" spans="1:10" ht="12.75">
      <c r="A28" t="s">
        <v>44</v>
      </c>
      <c r="B28">
        <v>28</v>
      </c>
      <c r="C28">
        <v>12</v>
      </c>
      <c r="F28">
        <v>8</v>
      </c>
      <c r="G28">
        <v>30</v>
      </c>
      <c r="H28">
        <v>7</v>
      </c>
      <c r="J28" s="1">
        <f>B28+C28+E28</f>
        <v>40</v>
      </c>
    </row>
    <row r="29" spans="1:11" ht="12.75">
      <c r="A29" t="s">
        <v>45</v>
      </c>
      <c r="B29">
        <v>14</v>
      </c>
      <c r="C29">
        <v>12</v>
      </c>
      <c r="F29">
        <v>9</v>
      </c>
      <c r="G29">
        <v>18</v>
      </c>
      <c r="H29">
        <v>7</v>
      </c>
      <c r="J29" s="1">
        <f>B29+C29+E29</f>
        <v>26</v>
      </c>
      <c r="K29" t="s">
        <v>46</v>
      </c>
    </row>
    <row r="30" spans="1:11" ht="12.75">
      <c r="A30" t="s">
        <v>47</v>
      </c>
      <c r="B30">
        <v>11</v>
      </c>
      <c r="C30">
        <v>8</v>
      </c>
      <c r="E30">
        <v>2</v>
      </c>
      <c r="F30">
        <v>9</v>
      </c>
      <c r="G30">
        <v>21</v>
      </c>
      <c r="H30">
        <v>5</v>
      </c>
      <c r="J30" s="1">
        <f>B30+C30+E30</f>
        <v>21</v>
      </c>
      <c r="K30" t="s">
        <v>48</v>
      </c>
    </row>
    <row r="31" spans="1:10" ht="12.75">
      <c r="A31" t="s">
        <v>49</v>
      </c>
      <c r="B31">
        <v>40</v>
      </c>
      <c r="C31">
        <v>8</v>
      </c>
      <c r="F31">
        <v>4</v>
      </c>
      <c r="G31">
        <v>21</v>
      </c>
      <c r="H31">
        <v>10</v>
      </c>
      <c r="J31" s="1">
        <f>B31+C31+E31</f>
        <v>48</v>
      </c>
    </row>
    <row r="32" spans="1:10" ht="12.75">
      <c r="A32" t="s">
        <v>50</v>
      </c>
      <c r="B32">
        <v>39</v>
      </c>
      <c r="C32">
        <v>10</v>
      </c>
      <c r="F32">
        <v>6</v>
      </c>
      <c r="G32">
        <v>25</v>
      </c>
      <c r="H32">
        <v>8</v>
      </c>
      <c r="J32" s="1">
        <f>B32+C32+E32</f>
        <v>49</v>
      </c>
    </row>
    <row r="33" spans="1:10" ht="12.75">
      <c r="A33" t="s">
        <v>51</v>
      </c>
      <c r="B33">
        <v>10</v>
      </c>
      <c r="C33">
        <v>9</v>
      </c>
      <c r="F33">
        <v>6</v>
      </c>
      <c r="G33">
        <v>22</v>
      </c>
      <c r="H33">
        <v>8</v>
      </c>
      <c r="J33" s="1">
        <f>B33+C33+E33</f>
        <v>19</v>
      </c>
    </row>
    <row r="34" spans="1:10" ht="12.75">
      <c r="A34" t="s">
        <v>52</v>
      </c>
      <c r="B34">
        <v>18</v>
      </c>
      <c r="C34">
        <v>14</v>
      </c>
      <c r="F34">
        <v>7</v>
      </c>
      <c r="G34">
        <v>22</v>
      </c>
      <c r="H34">
        <v>1</v>
      </c>
      <c r="J34" s="1">
        <f>B34+C34+E34</f>
        <v>32</v>
      </c>
    </row>
    <row r="35" spans="1:10" ht="12.75">
      <c r="A35" t="s">
        <v>53</v>
      </c>
      <c r="B35">
        <v>13</v>
      </c>
      <c r="C35">
        <v>6</v>
      </c>
      <c r="F35">
        <v>3</v>
      </c>
      <c r="G35">
        <v>10</v>
      </c>
      <c r="H35">
        <v>1</v>
      </c>
      <c r="J35" s="1">
        <f>B35+C35+E35</f>
        <v>19</v>
      </c>
    </row>
    <row r="36" spans="1:10" ht="12.75">
      <c r="A36" t="s">
        <v>54</v>
      </c>
      <c r="B36">
        <v>32</v>
      </c>
      <c r="C36">
        <v>20</v>
      </c>
      <c r="F36">
        <v>8</v>
      </c>
      <c r="G36">
        <v>25</v>
      </c>
      <c r="H36">
        <v>1</v>
      </c>
      <c r="J36" s="1">
        <f>B36+C36+E36</f>
        <v>52</v>
      </c>
    </row>
    <row r="37" spans="1:10" ht="12.75">
      <c r="A37" t="s">
        <v>55</v>
      </c>
      <c r="B37">
        <v>35</v>
      </c>
      <c r="C37">
        <v>18</v>
      </c>
      <c r="F37">
        <v>7</v>
      </c>
      <c r="G37">
        <v>22</v>
      </c>
      <c r="H37">
        <v>1</v>
      </c>
      <c r="J37" s="1">
        <f>B37+C37+E37</f>
        <v>53</v>
      </c>
    </row>
    <row r="38" spans="1:10" ht="12.75">
      <c r="A38" t="s">
        <v>56</v>
      </c>
      <c r="B38">
        <v>40</v>
      </c>
      <c r="C38">
        <v>12</v>
      </c>
      <c r="F38">
        <v>4</v>
      </c>
      <c r="G38">
        <v>21</v>
      </c>
      <c r="H38">
        <v>5</v>
      </c>
      <c r="J38" s="1">
        <f>B38+C38+E38</f>
        <v>52</v>
      </c>
    </row>
    <row r="39" spans="1:10" ht="12.75">
      <c r="A39" t="s">
        <v>57</v>
      </c>
      <c r="B39">
        <v>40</v>
      </c>
      <c r="C39">
        <v>12</v>
      </c>
      <c r="F39">
        <v>6</v>
      </c>
      <c r="G39">
        <v>24</v>
      </c>
      <c r="H39">
        <v>4</v>
      </c>
      <c r="J39" s="1">
        <f>B39+C39+E39</f>
        <v>52</v>
      </c>
    </row>
    <row r="40" spans="1:11" ht="12.75">
      <c r="A40" t="s">
        <v>58</v>
      </c>
      <c r="B40">
        <v>50</v>
      </c>
      <c r="C40">
        <v>12</v>
      </c>
      <c r="F40">
        <v>4</v>
      </c>
      <c r="G40">
        <v>25</v>
      </c>
      <c r="H40">
        <v>8</v>
      </c>
      <c r="J40" s="1">
        <f>B40+C40+E40</f>
        <v>62</v>
      </c>
      <c r="K40" t="s">
        <v>59</v>
      </c>
    </row>
    <row r="41" spans="1:10" ht="12.75">
      <c r="A41" t="s">
        <v>60</v>
      </c>
      <c r="B41">
        <v>32</v>
      </c>
      <c r="C41">
        <v>22</v>
      </c>
      <c r="F41">
        <v>9</v>
      </c>
      <c r="G41">
        <v>27</v>
      </c>
      <c r="H41">
        <v>1</v>
      </c>
      <c r="J41" s="1">
        <f>B41+C41+E41</f>
        <v>54</v>
      </c>
    </row>
    <row r="42" spans="1:11" ht="12.75">
      <c r="A42" t="s">
        <v>61</v>
      </c>
      <c r="B42">
        <v>40</v>
      </c>
      <c r="C42">
        <v>8</v>
      </c>
      <c r="D42" t="s">
        <v>25</v>
      </c>
      <c r="F42">
        <v>4</v>
      </c>
      <c r="G42">
        <v>21</v>
      </c>
      <c r="H42">
        <v>10</v>
      </c>
      <c r="J42" s="1">
        <f>B42+C42+E42</f>
        <v>48</v>
      </c>
      <c r="K42" t="s">
        <v>62</v>
      </c>
    </row>
    <row r="43" spans="1:10" ht="12.75">
      <c r="A43" t="s">
        <v>63</v>
      </c>
      <c r="B43">
        <v>39</v>
      </c>
      <c r="C43">
        <v>10</v>
      </c>
      <c r="F43">
        <v>6</v>
      </c>
      <c r="G43">
        <v>25</v>
      </c>
      <c r="H43">
        <v>8</v>
      </c>
      <c r="J43" s="1">
        <f>B43+C43+E43</f>
        <v>49</v>
      </c>
    </row>
    <row r="44" spans="1:10" ht="12.75">
      <c r="A44" t="s">
        <v>64</v>
      </c>
      <c r="B44">
        <v>15</v>
      </c>
      <c r="C44">
        <v>8</v>
      </c>
      <c r="G44">
        <v>17</v>
      </c>
      <c r="H44">
        <v>3</v>
      </c>
      <c r="J44" s="1">
        <f>B44+C44+E44</f>
        <v>23</v>
      </c>
    </row>
    <row r="45" spans="1:11" ht="12.75">
      <c r="A45" t="s">
        <v>65</v>
      </c>
      <c r="B45">
        <v>7</v>
      </c>
      <c r="C45">
        <v>2</v>
      </c>
      <c r="F45">
        <v>7</v>
      </c>
      <c r="G45">
        <v>14</v>
      </c>
      <c r="J45" s="1">
        <f>B45+C45+E45</f>
        <v>9</v>
      </c>
      <c r="K45" t="s">
        <v>66</v>
      </c>
    </row>
    <row r="46" spans="1:10" ht="12.75">
      <c r="A46" t="s">
        <v>67</v>
      </c>
      <c r="B46">
        <v>1</v>
      </c>
      <c r="G46">
        <v>3</v>
      </c>
      <c r="H46">
        <v>4</v>
      </c>
      <c r="J46" s="1">
        <f>B46+C46+E46</f>
        <v>1</v>
      </c>
    </row>
    <row r="47" spans="1:11" ht="12.75">
      <c r="A47" t="s">
        <v>68</v>
      </c>
      <c r="B47">
        <v>34</v>
      </c>
      <c r="C47">
        <v>19</v>
      </c>
      <c r="F47">
        <v>13</v>
      </c>
      <c r="G47">
        <v>30</v>
      </c>
      <c r="H47">
        <v>9</v>
      </c>
      <c r="J47" s="1">
        <f>B47+C47+E47</f>
        <v>53</v>
      </c>
      <c r="K47" t="s">
        <v>69</v>
      </c>
    </row>
    <row r="48" spans="1:11" ht="12.75">
      <c r="A48" t="s">
        <v>70</v>
      </c>
      <c r="B48">
        <v>4</v>
      </c>
      <c r="C48">
        <v>8</v>
      </c>
      <c r="F48">
        <v>7</v>
      </c>
      <c r="G48">
        <v>11</v>
      </c>
      <c r="H48">
        <v>4</v>
      </c>
      <c r="J48" s="1">
        <f>B48+C48+E48</f>
        <v>12</v>
      </c>
      <c r="K48" t="s">
        <v>71</v>
      </c>
    </row>
    <row r="49" spans="1:10" ht="12.75">
      <c r="A49" t="s">
        <v>72</v>
      </c>
      <c r="B49">
        <v>7</v>
      </c>
      <c r="C49">
        <v>7</v>
      </c>
      <c r="F49">
        <v>3</v>
      </c>
      <c r="G49">
        <v>11</v>
      </c>
      <c r="H49">
        <v>5</v>
      </c>
      <c r="J49" s="1">
        <f>B49+C49+E49</f>
        <v>14</v>
      </c>
    </row>
    <row r="50" spans="1:10" ht="12.75">
      <c r="A50" t="s">
        <v>73</v>
      </c>
      <c r="F50">
        <v>8</v>
      </c>
      <c r="G50">
        <v>24</v>
      </c>
      <c r="H50">
        <v>8</v>
      </c>
      <c r="J50" s="1">
        <f>B50+C50+E50</f>
        <v>0</v>
      </c>
    </row>
    <row r="51" spans="1:10" ht="12.75">
      <c r="A51" t="s">
        <v>74</v>
      </c>
      <c r="B51">
        <v>10</v>
      </c>
      <c r="C51">
        <v>5</v>
      </c>
      <c r="F51">
        <v>9</v>
      </c>
      <c r="G51">
        <v>26</v>
      </c>
      <c r="H51">
        <v>6</v>
      </c>
      <c r="J51" s="1">
        <f>B51+C51+E51</f>
        <v>15</v>
      </c>
    </row>
    <row r="52" spans="1:10" ht="12.75">
      <c r="A52" t="s">
        <v>75</v>
      </c>
      <c r="B52">
        <v>9</v>
      </c>
      <c r="C52">
        <v>3</v>
      </c>
      <c r="F52">
        <v>6</v>
      </c>
      <c r="G52">
        <v>10</v>
      </c>
      <c r="H52">
        <v>5</v>
      </c>
      <c r="I52">
        <v>6</v>
      </c>
      <c r="J52" s="1">
        <f>B52+C52+E52</f>
        <v>12</v>
      </c>
    </row>
    <row r="53" spans="1:11" ht="12.75">
      <c r="A53" t="s">
        <v>76</v>
      </c>
      <c r="B53">
        <v>12</v>
      </c>
      <c r="C53">
        <v>4</v>
      </c>
      <c r="F53">
        <v>6</v>
      </c>
      <c r="G53">
        <v>18</v>
      </c>
      <c r="H53">
        <v>13</v>
      </c>
      <c r="I53">
        <v>3</v>
      </c>
      <c r="J53" s="1">
        <f>B53+C53+E53</f>
        <v>16</v>
      </c>
      <c r="K53" t="s">
        <v>77</v>
      </c>
    </row>
    <row r="54" spans="1:10" ht="12.75">
      <c r="A54" t="s">
        <v>78</v>
      </c>
      <c r="J54" s="1">
        <f>B54+C54+E54</f>
        <v>0</v>
      </c>
    </row>
    <row r="55" ht="12.75">
      <c r="J55" s="1">
        <f>B55+C55+E55</f>
        <v>0</v>
      </c>
    </row>
    <row r="57" spans="1:8" ht="12.75">
      <c r="A57" t="s">
        <v>61</v>
      </c>
      <c r="B57">
        <v>40</v>
      </c>
      <c r="C57">
        <v>4</v>
      </c>
      <c r="D57">
        <v>1</v>
      </c>
      <c r="F57">
        <v>4</v>
      </c>
      <c r="G57">
        <v>20</v>
      </c>
      <c r="H57">
        <v>9</v>
      </c>
    </row>
    <row r="59" spans="1:10" ht="12.75">
      <c r="A59" s="2" t="s">
        <v>0</v>
      </c>
      <c r="B59" s="2" t="s">
        <v>79</v>
      </c>
      <c r="C59" s="2" t="s">
        <v>80</v>
      </c>
      <c r="D59" s="2" t="s">
        <v>81</v>
      </c>
      <c r="E59" s="2" t="s">
        <v>82</v>
      </c>
      <c r="F59" t="s">
        <v>83</v>
      </c>
      <c r="G59" t="s">
        <v>84</v>
      </c>
      <c r="H59" t="s">
        <v>5</v>
      </c>
      <c r="I59" t="s">
        <v>6</v>
      </c>
      <c r="J59" t="s">
        <v>7</v>
      </c>
    </row>
    <row r="60" spans="1:10" ht="12.75">
      <c r="A60" s="2" t="s">
        <v>11</v>
      </c>
      <c r="B60" s="2"/>
      <c r="C60" s="2">
        <v>1</v>
      </c>
      <c r="D60" s="2"/>
      <c r="E60" s="2"/>
      <c r="F60" s="1">
        <f>SUM(B60:E60)</f>
        <v>1</v>
      </c>
      <c r="G60" s="1">
        <f>LOOKUP($A60,$A$2:$A$55,J$2:J$55)*$F60</f>
        <v>7</v>
      </c>
      <c r="H60" s="1">
        <f>LOOKUP($A60,$A$2:$A$55,F$2:F$55)*$F60</f>
        <v>4</v>
      </c>
      <c r="I60" s="1">
        <f>LOOKUP($A60,$A$2:$A$55,G$2:G$55)*$F60</f>
        <v>8</v>
      </c>
      <c r="J60" s="1">
        <f>LOOKUP($A60,$A$2:$A$55,H$2:H$55)*$F60</f>
        <v>6</v>
      </c>
    </row>
    <row r="61" spans="1:10" ht="12.75">
      <c r="A61" s="2" t="s">
        <v>12</v>
      </c>
      <c r="B61" s="2"/>
      <c r="C61" s="2">
        <v>1</v>
      </c>
      <c r="D61" s="2"/>
      <c r="E61" s="2"/>
      <c r="F61" s="1">
        <f>SUM(B61:E61)</f>
        <v>1</v>
      </c>
      <c r="G61" s="1">
        <f>LOOKUP($A61,$A$2:$A$55,J$2:J$55)*$F61</f>
        <v>19</v>
      </c>
      <c r="H61" s="1">
        <f>LOOKUP($A61,$A$2:$A$55,F$2:F$55)*$F61</f>
        <v>9</v>
      </c>
      <c r="I61" s="1">
        <f>LOOKUP($A61,$A$2:$A$55,G$2:G$55)*$F61</f>
        <v>24</v>
      </c>
      <c r="J61" s="1">
        <f>LOOKUP($A61,$A$2:$A$55,H$2:H$55)*$F61</f>
        <v>13</v>
      </c>
    </row>
    <row r="62" spans="1:10" ht="12.75">
      <c r="A62" s="2" t="s">
        <v>13</v>
      </c>
      <c r="B62" s="2"/>
      <c r="C62" s="2">
        <v>1</v>
      </c>
      <c r="D62" s="2"/>
      <c r="E62" s="2"/>
      <c r="F62" s="1">
        <f>SUM(B62:E62)</f>
        <v>1</v>
      </c>
      <c r="G62" s="1">
        <f>LOOKUP($A62,$A$2:$A$55,J$2:J$55)*$F62</f>
        <v>14</v>
      </c>
      <c r="H62" s="1">
        <f>LOOKUP($A62,$A$2:$A$55,F$2:F$55)*$F62</f>
        <v>4</v>
      </c>
      <c r="I62" s="1">
        <f>LOOKUP($A62,$A$2:$A$55,G$2:G$55)*$F62</f>
        <v>13</v>
      </c>
      <c r="J62" s="1">
        <f>LOOKUP($A62,$A$2:$A$55,H$2:H$55)*$F62</f>
        <v>5</v>
      </c>
    </row>
    <row r="63" spans="1:10" ht="12.75">
      <c r="A63" s="2" t="s">
        <v>15</v>
      </c>
      <c r="B63" s="2"/>
      <c r="C63" s="2">
        <v>1</v>
      </c>
      <c r="D63" s="2"/>
      <c r="E63" s="2"/>
      <c r="F63" s="1">
        <f>SUM(B63:E63)</f>
        <v>1</v>
      </c>
      <c r="G63" s="1">
        <f>LOOKUP($A63,$A$2:$A$55,J$2:J$55)*$F63</f>
        <v>16</v>
      </c>
      <c r="H63" s="1">
        <f>LOOKUP($A63,$A$2:$A$55,F$2:F$55)*$F63</f>
        <v>4</v>
      </c>
      <c r="I63" s="1">
        <f>LOOKUP($A63,$A$2:$A$55,G$2:G$55)*$F63</f>
        <v>14</v>
      </c>
      <c r="J63" s="1">
        <f>LOOKUP($A63,$A$2:$A$55,H$2:H$55)*$F63</f>
        <v>5</v>
      </c>
    </row>
    <row r="64" spans="1:10" ht="12.75">
      <c r="A64" s="2" t="s">
        <v>17</v>
      </c>
      <c r="B64" s="2"/>
      <c r="C64" s="2">
        <v>12</v>
      </c>
      <c r="D64" s="2"/>
      <c r="E64" s="2"/>
      <c r="F64" s="1">
        <f>SUM(B64:E64)</f>
        <v>12</v>
      </c>
      <c r="G64" s="1">
        <f>LOOKUP($A64,$A$2:$A$55,J$2:J$55)*$F64</f>
        <v>180</v>
      </c>
      <c r="H64" s="1">
        <f>LOOKUP($A64,$A$2:$A$55,F$2:F$55)*$F64</f>
        <v>156</v>
      </c>
      <c r="I64" s="1">
        <f>LOOKUP($A64,$A$2:$A$55,G$2:G$55)*$F64</f>
        <v>324</v>
      </c>
      <c r="J64" s="1">
        <f>LOOKUP($A64,$A$2:$A$55,H$2:H$55)*$F64</f>
        <v>108</v>
      </c>
    </row>
    <row r="65" spans="1:10" ht="12.75">
      <c r="A65" s="2" t="s">
        <v>19</v>
      </c>
      <c r="B65" s="2"/>
      <c r="C65" s="2">
        <v>1</v>
      </c>
      <c r="D65" s="2"/>
      <c r="E65" s="2"/>
      <c r="F65" s="1">
        <f>SUM(B65:E65)</f>
        <v>1</v>
      </c>
      <c r="G65" s="1">
        <f>LOOKUP($A65,$A$2:$A$55,J$2:J$55)*$F65</f>
        <v>4</v>
      </c>
      <c r="H65" s="1">
        <f>LOOKUP($A65,$A$2:$A$55,F$2:F$55)*$F65</f>
        <v>3</v>
      </c>
      <c r="I65" s="1">
        <f>LOOKUP($A65,$A$2:$A$55,G$2:G$55)*$F65</f>
        <v>15</v>
      </c>
      <c r="J65" s="1">
        <f>LOOKUP($A65,$A$2:$A$55,H$2:H$55)*$F65</f>
        <v>6</v>
      </c>
    </row>
    <row r="66" spans="1:10" ht="12.75">
      <c r="A66" s="2" t="s">
        <v>22</v>
      </c>
      <c r="B66" s="2"/>
      <c r="C66" s="2">
        <v>6</v>
      </c>
      <c r="D66" s="2"/>
      <c r="E66" s="2"/>
      <c r="F66" s="1">
        <f>SUM(B66:E66)</f>
        <v>6</v>
      </c>
      <c r="G66" s="1">
        <f>LOOKUP($A66,$A$2:$A$55,J$2:J$55)*$F66</f>
        <v>90</v>
      </c>
      <c r="H66" s="1">
        <f>LOOKUP($A66,$A$2:$A$55,F$2:F$55)*$F66</f>
        <v>24</v>
      </c>
      <c r="I66" s="1">
        <f>LOOKUP($A66,$A$2:$A$55,G$2:G$55)*$F66</f>
        <v>54</v>
      </c>
      <c r="J66" s="1">
        <f>LOOKUP($A66,$A$2:$A$55,H$2:H$55)*$F66</f>
        <v>42</v>
      </c>
    </row>
    <row r="67" spans="1:10" ht="12.75">
      <c r="A67" s="2" t="s">
        <v>24</v>
      </c>
      <c r="B67" s="2"/>
      <c r="C67" s="2">
        <v>8</v>
      </c>
      <c r="D67" s="2"/>
      <c r="E67" s="2"/>
      <c r="F67" s="1">
        <f>SUM(B67:E67)</f>
        <v>8</v>
      </c>
      <c r="G67" s="1">
        <f>LOOKUP($A67,$A$2:$A$55,J$2:J$55)*$F67</f>
        <v>512</v>
      </c>
      <c r="H67" s="1">
        <f>LOOKUP($A67,$A$2:$A$55,F$2:F$55)*$F67</f>
        <v>128</v>
      </c>
      <c r="I67" s="1">
        <f>LOOKUP($A67,$A$2:$A$55,G$2:G$55)*$F67</f>
        <v>384</v>
      </c>
      <c r="J67" s="1">
        <f>LOOKUP($A67,$A$2:$A$55,H$2:H$55)*$F67</f>
        <v>120</v>
      </c>
    </row>
    <row r="68" spans="1:10" ht="12.75">
      <c r="A68" s="2" t="s">
        <v>30</v>
      </c>
      <c r="B68" s="2"/>
      <c r="C68" s="2">
        <v>8</v>
      </c>
      <c r="D68" s="2"/>
      <c r="E68" s="2"/>
      <c r="F68" s="1">
        <f>SUM(B68:E68)</f>
        <v>8</v>
      </c>
      <c r="G68" s="1">
        <f>LOOKUP($A68,$A$2:$A$55,J$2:J$55)*$F68</f>
        <v>512</v>
      </c>
      <c r="H68" s="1">
        <f>LOOKUP($A68,$A$2:$A$55,F$2:F$55)*$F68</f>
        <v>0</v>
      </c>
      <c r="I68" s="1">
        <f>LOOKUP($A68,$A$2:$A$55,G$2:G$55)*$F68</f>
        <v>128</v>
      </c>
      <c r="J68" s="1">
        <f>LOOKUP($A68,$A$2:$A$55,H$2:H$55)*$F68</f>
        <v>0</v>
      </c>
    </row>
    <row r="69" spans="1:10" ht="12.75">
      <c r="A69" s="2" t="s">
        <v>31</v>
      </c>
      <c r="B69" s="2">
        <v>9</v>
      </c>
      <c r="C69" s="2"/>
      <c r="D69" s="2">
        <v>5</v>
      </c>
      <c r="E69" s="2">
        <v>1</v>
      </c>
      <c r="F69" s="1">
        <f>SUM(B69:E69)</f>
        <v>15</v>
      </c>
      <c r="G69" s="1">
        <f>LOOKUP($A69,$A$2:$A$55,J$2:J$55)*$F69</f>
        <v>150</v>
      </c>
      <c r="H69" s="1">
        <f>LOOKUP($A69,$A$2:$A$55,F$2:F$55)*$F69</f>
        <v>0</v>
      </c>
      <c r="I69" s="1">
        <f>LOOKUP($A69,$A$2:$A$55,G$2:G$55)*$F69</f>
        <v>0</v>
      </c>
      <c r="J69" s="1">
        <f>LOOKUP($A69,$A$2:$A$55,H$2:H$55)*$F69</f>
        <v>0</v>
      </c>
    </row>
    <row r="70" spans="1:10" ht="12.75">
      <c r="A70" s="2" t="s">
        <v>35</v>
      </c>
      <c r="B70" s="2">
        <v>1</v>
      </c>
      <c r="C70" s="2"/>
      <c r="D70" s="2"/>
      <c r="E70" s="2"/>
      <c r="F70" s="1">
        <f>SUM(B70:E70)</f>
        <v>1</v>
      </c>
      <c r="G70" s="1">
        <f>LOOKUP($A70,$A$2:$A$55,J$2:J$55)*$F70</f>
        <v>27</v>
      </c>
      <c r="H70" s="1">
        <f>LOOKUP($A70,$A$2:$A$55,F$2:F$55)*$F70</f>
        <v>4</v>
      </c>
      <c r="I70" s="1">
        <f>LOOKUP($A70,$A$2:$A$55,G$2:G$55)*$F70</f>
        <v>13</v>
      </c>
      <c r="J70" s="1">
        <f>LOOKUP($A70,$A$2:$A$55,H$2:H$55)*$F70</f>
        <v>0</v>
      </c>
    </row>
    <row r="71" spans="1:10" ht="12.75">
      <c r="A71" s="2" t="s">
        <v>36</v>
      </c>
      <c r="B71" s="2"/>
      <c r="C71" s="2"/>
      <c r="D71" s="2">
        <v>2</v>
      </c>
      <c r="E71" s="2"/>
      <c r="F71" s="1">
        <f>SUM(B71:E71)</f>
        <v>2</v>
      </c>
      <c r="G71" s="1">
        <f>LOOKUP($A71,$A$2:$A$55,J$2:J$55)*$F71</f>
        <v>48</v>
      </c>
      <c r="H71" s="1">
        <f>LOOKUP($A71,$A$2:$A$55,F$2:F$55)*$F71</f>
        <v>12</v>
      </c>
      <c r="I71" s="1">
        <f>LOOKUP($A71,$A$2:$A$55,G$2:G$55)*$F71</f>
        <v>24</v>
      </c>
      <c r="J71" s="1">
        <f>LOOKUP($A71,$A$2:$A$55,H$2:H$55)*$F71</f>
        <v>0</v>
      </c>
    </row>
    <row r="72" spans="1:10" ht="12.75">
      <c r="A72" s="2" t="s">
        <v>40</v>
      </c>
      <c r="B72" s="2">
        <v>13</v>
      </c>
      <c r="C72" s="2"/>
      <c r="D72" s="2"/>
      <c r="E72" s="2"/>
      <c r="F72" s="1">
        <f>SUM(B72:E72)</f>
        <v>13</v>
      </c>
      <c r="G72" s="1">
        <f>LOOKUP($A72,$A$2:$A$55,J$2:J$55)*$F72</f>
        <v>1599</v>
      </c>
      <c r="H72" s="1">
        <f>LOOKUP($A72,$A$2:$A$55,F$2:F$55)*$F72</f>
        <v>156</v>
      </c>
      <c r="I72" s="1">
        <f>LOOKUP($A72,$A$2:$A$55,G$2:G$55)*$F72</f>
        <v>819</v>
      </c>
      <c r="J72" s="1">
        <f>LOOKUP($A72,$A$2:$A$55,H$2:H$55)*$F72</f>
        <v>299</v>
      </c>
    </row>
    <row r="73" spans="1:10" ht="12.75">
      <c r="A73" s="2" t="s">
        <v>41</v>
      </c>
      <c r="B73" s="2">
        <v>12</v>
      </c>
      <c r="C73" s="2"/>
      <c r="D73" s="2"/>
      <c r="E73" s="2"/>
      <c r="F73" s="1">
        <f>SUM(B73:E73)</f>
        <v>12</v>
      </c>
      <c r="G73" s="1">
        <f>LOOKUP($A73,$A$2:$A$55,J$2:J$55)*$F73</f>
        <v>1644</v>
      </c>
      <c r="H73" s="1">
        <f>LOOKUP($A73,$A$2:$A$55,F$2:F$55)*$F73</f>
        <v>156</v>
      </c>
      <c r="I73" s="1">
        <f>LOOKUP($A73,$A$2:$A$55,G$2:G$55)*$F73</f>
        <v>816</v>
      </c>
      <c r="J73" s="1">
        <f>LOOKUP($A73,$A$2:$A$55,H$2:H$55)*$F73</f>
        <v>288</v>
      </c>
    </row>
    <row r="74" spans="1:10" ht="12.75">
      <c r="A74" s="2" t="s">
        <v>42</v>
      </c>
      <c r="B74" s="2"/>
      <c r="C74" s="2"/>
      <c r="D74" s="2">
        <v>6</v>
      </c>
      <c r="E74" s="2"/>
      <c r="F74" s="1">
        <f>SUM(B74:E74)</f>
        <v>6</v>
      </c>
      <c r="G74" s="1">
        <f>LOOKUP($A74,$A$2:$A$55,J$2:J$55)*$F74</f>
        <v>378</v>
      </c>
      <c r="H74" s="1">
        <f>LOOKUP($A74,$A$2:$A$55,F$2:F$55)*$F74</f>
        <v>24</v>
      </c>
      <c r="I74" s="1">
        <f>LOOKUP($A74,$A$2:$A$55,G$2:G$55)*$F74</f>
        <v>198</v>
      </c>
      <c r="J74" s="1">
        <f>LOOKUP($A74,$A$2:$A$55,H$2:H$55)*$F74</f>
        <v>66</v>
      </c>
    </row>
    <row r="75" spans="1:10" ht="12.75">
      <c r="A75" s="2" t="s">
        <v>43</v>
      </c>
      <c r="B75" s="2"/>
      <c r="C75" s="2"/>
      <c r="D75" s="2"/>
      <c r="E75" s="2">
        <v>6</v>
      </c>
      <c r="F75" s="1">
        <f>SUM(B75:E75)</f>
        <v>6</v>
      </c>
      <c r="G75" s="1">
        <f>LOOKUP($A75,$A$2:$A$55,J$2:J$55)*$F75</f>
        <v>444</v>
      </c>
      <c r="H75" s="1">
        <f>LOOKUP($A75,$A$2:$A$55,F$2:F$55)*$F75</f>
        <v>36</v>
      </c>
      <c r="I75" s="1">
        <f>LOOKUP($A75,$A$2:$A$55,G$2:G$55)*$F75</f>
        <v>222</v>
      </c>
      <c r="J75" s="1">
        <f>LOOKUP($A75,$A$2:$A$55,H$2:H$55)*$F75</f>
        <v>60</v>
      </c>
    </row>
    <row r="76" spans="1:10" ht="12.75">
      <c r="A76" s="2" t="s">
        <v>44</v>
      </c>
      <c r="B76" s="2">
        <v>3</v>
      </c>
      <c r="C76" s="2"/>
      <c r="D76" s="2"/>
      <c r="E76" s="2"/>
      <c r="F76" s="1">
        <f>SUM(B76:E76)</f>
        <v>3</v>
      </c>
      <c r="G76" s="1">
        <f>LOOKUP($A76,$A$2:$A$55,J$2:J$55)*$F76</f>
        <v>120</v>
      </c>
      <c r="H76" s="1">
        <f>LOOKUP($A76,$A$2:$A$55,F$2:F$55)*$F76</f>
        <v>24</v>
      </c>
      <c r="I76" s="1">
        <f>LOOKUP($A76,$A$2:$A$55,G$2:G$55)*$F76</f>
        <v>90</v>
      </c>
      <c r="J76" s="1">
        <f>LOOKUP($A76,$A$2:$A$55,H$2:H$55)*$F76</f>
        <v>21</v>
      </c>
    </row>
    <row r="77" spans="1:10" ht="12.75">
      <c r="A77" s="2" t="s">
        <v>45</v>
      </c>
      <c r="B77" s="2">
        <v>1</v>
      </c>
      <c r="C77" s="2"/>
      <c r="D77" s="2"/>
      <c r="E77" s="2"/>
      <c r="F77" s="1">
        <f>SUM(B77:E77)</f>
        <v>1</v>
      </c>
      <c r="G77" s="1">
        <f>LOOKUP($A77,$A$2:$A$55,J$2:J$55)*$F77</f>
        <v>26</v>
      </c>
      <c r="H77" s="1">
        <f>LOOKUP($A77,$A$2:$A$55,F$2:F$55)*$F77</f>
        <v>9</v>
      </c>
      <c r="I77" s="1">
        <f>LOOKUP($A77,$A$2:$A$55,G$2:G$55)*$F77</f>
        <v>18</v>
      </c>
      <c r="J77" s="1">
        <f>LOOKUP($A77,$A$2:$A$55,H$2:H$55)*$F77</f>
        <v>7</v>
      </c>
    </row>
    <row r="78" spans="1:10" ht="12.75">
      <c r="A78" s="2" t="s">
        <v>47</v>
      </c>
      <c r="B78" s="2">
        <v>1</v>
      </c>
      <c r="C78" s="2"/>
      <c r="D78" s="2">
        <v>1</v>
      </c>
      <c r="E78" s="2">
        <v>1</v>
      </c>
      <c r="F78" s="1">
        <f>SUM(B78:E78)</f>
        <v>3</v>
      </c>
      <c r="G78" s="1">
        <f>LOOKUP($A78,$A$2:$A$55,J$2:J$55)*$F78</f>
        <v>63</v>
      </c>
      <c r="H78" s="1">
        <f>LOOKUP($A78,$A$2:$A$55,F$2:F$55)*$F78</f>
        <v>27</v>
      </c>
      <c r="I78" s="1">
        <f>LOOKUP($A78,$A$2:$A$55,G$2:G$55)*$F78</f>
        <v>63</v>
      </c>
      <c r="J78" s="1">
        <f>LOOKUP($A78,$A$2:$A$55,H$2:H$55)*$F78</f>
        <v>15</v>
      </c>
    </row>
    <row r="79" spans="1:10" ht="12.75">
      <c r="A79" s="2" t="s">
        <v>50</v>
      </c>
      <c r="B79" s="2"/>
      <c r="C79" s="2"/>
      <c r="D79" s="2">
        <v>1</v>
      </c>
      <c r="E79" s="2"/>
      <c r="F79" s="1">
        <f>SUM(B79:E79)</f>
        <v>1</v>
      </c>
      <c r="G79" s="1">
        <f>LOOKUP($A79,$A$2:$A$55,J$2:J$55)*$F79</f>
        <v>49</v>
      </c>
      <c r="H79" s="1">
        <f>LOOKUP($A79,$A$2:$A$55,F$2:F$55)*$F79</f>
        <v>6</v>
      </c>
      <c r="I79" s="1">
        <f>LOOKUP($A79,$A$2:$A$55,G$2:G$55)*$F79</f>
        <v>25</v>
      </c>
      <c r="J79" s="1">
        <f>LOOKUP($A79,$A$2:$A$55,H$2:H$55)*$F79</f>
        <v>8</v>
      </c>
    </row>
    <row r="80" spans="1:10" ht="12.75">
      <c r="A80" s="2" t="s">
        <v>51</v>
      </c>
      <c r="B80" s="2">
        <v>1</v>
      </c>
      <c r="C80" s="2">
        <v>16</v>
      </c>
      <c r="D80" s="2"/>
      <c r="E80" s="2"/>
      <c r="F80" s="1">
        <f>SUM(B80:E80)</f>
        <v>17</v>
      </c>
      <c r="G80" s="1">
        <f>LOOKUP($A80,$A$2:$A$55,J$2:J$55)*$F80</f>
        <v>323</v>
      </c>
      <c r="H80" s="1">
        <f>LOOKUP($A80,$A$2:$A$55,F$2:F$55)*$F80</f>
        <v>102</v>
      </c>
      <c r="I80" s="1">
        <f>LOOKUP($A80,$A$2:$A$55,G$2:G$55)*$F80</f>
        <v>374</v>
      </c>
      <c r="J80" s="1">
        <f>LOOKUP($A80,$A$2:$A$55,H$2:H$55)*$F80</f>
        <v>136</v>
      </c>
    </row>
    <row r="81" spans="1:10" ht="12.75">
      <c r="A81" s="2" t="s">
        <v>52</v>
      </c>
      <c r="B81" s="2">
        <v>7</v>
      </c>
      <c r="C81" s="2"/>
      <c r="D81" s="2">
        <v>2</v>
      </c>
      <c r="E81" s="2">
        <v>1</v>
      </c>
      <c r="F81" s="1">
        <f>SUM(B81:E81)</f>
        <v>10</v>
      </c>
      <c r="G81" s="1">
        <f>LOOKUP($A81,$A$2:$A$55,J$2:J$55)*$F81</f>
        <v>320</v>
      </c>
      <c r="H81" s="1">
        <f>LOOKUP($A81,$A$2:$A$55,F$2:F$55)*$F81</f>
        <v>70</v>
      </c>
      <c r="I81" s="1">
        <f>LOOKUP($A81,$A$2:$A$55,G$2:G$55)*$F81</f>
        <v>220</v>
      </c>
      <c r="J81" s="1">
        <f>LOOKUP($A81,$A$2:$A$55,H$2:H$55)*$F81</f>
        <v>10</v>
      </c>
    </row>
    <row r="82" spans="1:10" ht="12.75">
      <c r="A82" s="2" t="s">
        <v>53</v>
      </c>
      <c r="B82" s="2">
        <v>23</v>
      </c>
      <c r="C82" s="2"/>
      <c r="D82" s="2">
        <v>12</v>
      </c>
      <c r="E82" s="2">
        <v>2</v>
      </c>
      <c r="F82" s="1">
        <f>SUM(B82:E82)</f>
        <v>37</v>
      </c>
      <c r="G82" s="1">
        <f>LOOKUP($A82,$A$2:$A$55,J$2:J$55)*$F82</f>
        <v>703</v>
      </c>
      <c r="H82" s="1">
        <f>LOOKUP($A82,$A$2:$A$55,F$2:F$55)*$F82</f>
        <v>111</v>
      </c>
      <c r="I82" s="1">
        <f>LOOKUP($A82,$A$2:$A$55,G$2:G$55)*$F82</f>
        <v>370</v>
      </c>
      <c r="J82" s="1">
        <f>LOOKUP($A82,$A$2:$A$55,H$2:H$55)*$F82</f>
        <v>37</v>
      </c>
    </row>
    <row r="83" spans="1:10" ht="12.75">
      <c r="A83" s="2" t="s">
        <v>54</v>
      </c>
      <c r="B83" s="2">
        <v>1</v>
      </c>
      <c r="C83" s="2"/>
      <c r="D83" s="2"/>
      <c r="E83" s="2"/>
      <c r="F83" s="1">
        <f>SUM(B83:E83)</f>
        <v>1</v>
      </c>
      <c r="G83" s="1">
        <f>LOOKUP($A83,$A$2:$A$55,J$2:J$55)*$F83</f>
        <v>52</v>
      </c>
      <c r="H83" s="1">
        <f>LOOKUP($A83,$A$2:$A$55,F$2:F$55)*$F83</f>
        <v>8</v>
      </c>
      <c r="I83" s="1">
        <f>LOOKUP($A83,$A$2:$A$55,G$2:G$55)*$F83</f>
        <v>25</v>
      </c>
      <c r="J83" s="1">
        <f>LOOKUP($A83,$A$2:$A$55,H$2:H$55)*$F83</f>
        <v>1</v>
      </c>
    </row>
    <row r="84" spans="1:10" ht="12.75">
      <c r="A84" s="2" t="s">
        <v>55</v>
      </c>
      <c r="B84" s="2">
        <v>4</v>
      </c>
      <c r="C84" s="2"/>
      <c r="D84" s="2"/>
      <c r="E84" s="2"/>
      <c r="F84" s="1">
        <f>SUM(B84:E84)</f>
        <v>4</v>
      </c>
      <c r="G84" s="1">
        <f>LOOKUP($A84,$A$2:$A$55,J$2:J$55)*$F84</f>
        <v>212</v>
      </c>
      <c r="H84" s="1">
        <f>LOOKUP($A84,$A$2:$A$55,F$2:F$55)*$F84</f>
        <v>28</v>
      </c>
      <c r="I84" s="1">
        <f>LOOKUP($A84,$A$2:$A$55,G$2:G$55)*$F84</f>
        <v>88</v>
      </c>
      <c r="J84" s="1">
        <f>LOOKUP($A84,$A$2:$A$55,H$2:H$55)*$F84</f>
        <v>4</v>
      </c>
    </row>
    <row r="85" spans="1:10" ht="12.75">
      <c r="A85" s="2" t="s">
        <v>56</v>
      </c>
      <c r="B85" s="2">
        <v>1</v>
      </c>
      <c r="C85" s="2"/>
      <c r="D85" s="2"/>
      <c r="E85" s="2">
        <v>6</v>
      </c>
      <c r="F85" s="1">
        <f>SUM(B85:E85)</f>
        <v>7</v>
      </c>
      <c r="G85" s="1">
        <f>LOOKUP($A85,$A$2:$A$55,J$2:J$55)*$F85</f>
        <v>364</v>
      </c>
      <c r="H85" s="1">
        <f>LOOKUP($A85,$A$2:$A$55,F$2:F$55)*$F85</f>
        <v>28</v>
      </c>
      <c r="I85" s="1">
        <f>LOOKUP($A85,$A$2:$A$55,G$2:G$55)*$F85</f>
        <v>147</v>
      </c>
      <c r="J85" s="1">
        <f>LOOKUP($A85,$A$2:$A$55,H$2:H$55)*$F85</f>
        <v>35</v>
      </c>
    </row>
    <row r="86" spans="1:10" ht="12.75">
      <c r="A86" s="2" t="s">
        <v>57</v>
      </c>
      <c r="B86" s="2">
        <v>3</v>
      </c>
      <c r="C86" s="2"/>
      <c r="D86" s="2">
        <v>2</v>
      </c>
      <c r="E86" s="2">
        <v>1</v>
      </c>
      <c r="F86" s="1">
        <f>SUM(B86:E86)</f>
        <v>6</v>
      </c>
      <c r="G86" s="1">
        <f>LOOKUP($A86,$A$2:$A$55,J$2:J$55)*$F86</f>
        <v>312</v>
      </c>
      <c r="H86" s="1">
        <f>LOOKUP($A86,$A$2:$A$55,F$2:F$55)*$F86</f>
        <v>36</v>
      </c>
      <c r="I86" s="1">
        <f>LOOKUP($A86,$A$2:$A$55,G$2:G$55)*$F86</f>
        <v>144</v>
      </c>
      <c r="J86" s="1">
        <f>LOOKUP($A86,$A$2:$A$55,H$2:H$55)*$F86</f>
        <v>24</v>
      </c>
    </row>
    <row r="87" spans="1:10" ht="12.75">
      <c r="A87" s="2" t="s">
        <v>58</v>
      </c>
      <c r="B87" s="2"/>
      <c r="C87" s="2"/>
      <c r="D87" s="2">
        <v>4</v>
      </c>
      <c r="E87" s="2">
        <v>1</v>
      </c>
      <c r="F87" s="1">
        <f>SUM(B87:E87)</f>
        <v>5</v>
      </c>
      <c r="G87" s="1">
        <f>LOOKUP($A87,$A$2:$A$55,J$2:J$55)*$F87</f>
        <v>310</v>
      </c>
      <c r="H87" s="1">
        <f>LOOKUP($A87,$A$2:$A$55,F$2:F$55)*$F87</f>
        <v>20</v>
      </c>
      <c r="I87" s="1">
        <f>LOOKUP($A87,$A$2:$A$55,G$2:G$55)*$F87</f>
        <v>125</v>
      </c>
      <c r="J87" s="1">
        <f>LOOKUP($A87,$A$2:$A$55,H$2:H$55)*$F87</f>
        <v>40</v>
      </c>
    </row>
    <row r="88" spans="1:10" ht="12.75">
      <c r="A88" s="2" t="s">
        <v>60</v>
      </c>
      <c r="B88" s="2">
        <v>2</v>
      </c>
      <c r="C88" s="2"/>
      <c r="D88" s="2"/>
      <c r="E88" s="2"/>
      <c r="F88" s="1">
        <f>SUM(B88:E88)</f>
        <v>2</v>
      </c>
      <c r="G88" s="1">
        <f>LOOKUP($A88,$A$2:$A$55,J$2:J$55)*$F88</f>
        <v>108</v>
      </c>
      <c r="H88" s="1">
        <f>LOOKUP($A88,$A$2:$A$55,F$2:F$55)*$F88</f>
        <v>18</v>
      </c>
      <c r="I88" s="1">
        <f>LOOKUP($A88,$A$2:$A$55,G$2:G$55)*$F88</f>
        <v>54</v>
      </c>
      <c r="J88" s="1">
        <f>LOOKUP($A88,$A$2:$A$55,H$2:H$55)*$F88</f>
        <v>2</v>
      </c>
    </row>
    <row r="89" spans="1:10" ht="12.75">
      <c r="A89" s="2" t="s">
        <v>61</v>
      </c>
      <c r="B89" s="2">
        <v>8</v>
      </c>
      <c r="C89" s="2"/>
      <c r="D89" s="2">
        <v>2</v>
      </c>
      <c r="E89" s="2"/>
      <c r="F89" s="1">
        <f>SUM(B89:E89)</f>
        <v>10</v>
      </c>
      <c r="G89" s="1">
        <f>LOOKUP($A89,$A$2:$A$55,J$2:J$55)*$F89</f>
        <v>480</v>
      </c>
      <c r="H89" s="1">
        <f>LOOKUP($A89,$A$2:$A$55,F$2:F$55)*$F89</f>
        <v>40</v>
      </c>
      <c r="I89" s="1">
        <f>LOOKUP($A89,$A$2:$A$55,G$2:G$55)*$F89</f>
        <v>210</v>
      </c>
      <c r="J89" s="1">
        <f>LOOKUP($A89,$A$2:$A$55,H$2:H$55)*$F89</f>
        <v>100</v>
      </c>
    </row>
    <row r="90" spans="1:10" ht="12.75">
      <c r="A90" s="2" t="s">
        <v>63</v>
      </c>
      <c r="B90" s="2">
        <v>13</v>
      </c>
      <c r="C90" s="2"/>
      <c r="D90" s="2">
        <v>3</v>
      </c>
      <c r="E90" s="2">
        <v>3</v>
      </c>
      <c r="F90" s="1">
        <f>SUM(B90:E90)</f>
        <v>19</v>
      </c>
      <c r="G90" s="1">
        <f>LOOKUP($A90,$A$2:$A$55,J$2:J$55)*$F90</f>
        <v>931</v>
      </c>
      <c r="H90" s="1">
        <f>LOOKUP($A90,$A$2:$A$55,F$2:F$55)*$F90</f>
        <v>114</v>
      </c>
      <c r="I90" s="1">
        <f>LOOKUP($A90,$A$2:$A$55,G$2:G$55)*$F90</f>
        <v>475</v>
      </c>
      <c r="J90" s="1">
        <f>LOOKUP($A90,$A$2:$A$55,H$2:H$55)*$F90</f>
        <v>152</v>
      </c>
    </row>
    <row r="91" spans="1:10" ht="12.75">
      <c r="A91" s="2" t="s">
        <v>64</v>
      </c>
      <c r="B91" s="2">
        <v>1</v>
      </c>
      <c r="C91" s="2"/>
      <c r="D91" s="2"/>
      <c r="E91" s="2"/>
      <c r="F91" s="1">
        <f>SUM(B91:E91)</f>
        <v>1</v>
      </c>
      <c r="G91" s="1">
        <f>LOOKUP($A91,$A$2:$A$55,J$2:J$55)*$F91</f>
        <v>23</v>
      </c>
      <c r="H91" s="1">
        <f>LOOKUP($A91,$A$2:$A$55,F$2:F$55)*$F91</f>
        <v>0</v>
      </c>
      <c r="I91" s="1">
        <f>LOOKUP($A91,$A$2:$A$55,G$2:G$55)*$F91</f>
        <v>17</v>
      </c>
      <c r="J91" s="1">
        <f>LOOKUP($A91,$A$2:$A$55,H$2:H$55)*$F91</f>
        <v>3</v>
      </c>
    </row>
    <row r="92" spans="1:10" ht="12.75">
      <c r="A92" s="2" t="s">
        <v>65</v>
      </c>
      <c r="B92" s="2"/>
      <c r="C92" s="2"/>
      <c r="D92" s="2"/>
      <c r="E92" s="2">
        <v>1</v>
      </c>
      <c r="F92" s="1">
        <f>SUM(B92:E92)</f>
        <v>1</v>
      </c>
      <c r="G92" s="1">
        <f>LOOKUP($A92,$A$2:$A$55,J$2:J$55)*$F92</f>
        <v>9</v>
      </c>
      <c r="H92" s="1">
        <f>LOOKUP($A92,$A$2:$A$55,F$2:F$55)*$F92</f>
        <v>7</v>
      </c>
      <c r="I92" s="1">
        <f>LOOKUP($A92,$A$2:$A$55,G$2:G$55)*$F92</f>
        <v>14</v>
      </c>
      <c r="J92" s="1">
        <f>LOOKUP($A92,$A$2:$A$55,H$2:H$55)*$F92</f>
        <v>0</v>
      </c>
    </row>
    <row r="93" spans="1:10" ht="12.75">
      <c r="A93" s="2" t="s">
        <v>67</v>
      </c>
      <c r="B93" s="2"/>
      <c r="C93" s="2"/>
      <c r="D93" s="2"/>
      <c r="E93" s="2">
        <v>1</v>
      </c>
      <c r="F93" s="1">
        <f>SUM(B93:E93)</f>
        <v>1</v>
      </c>
      <c r="G93" s="1">
        <f>LOOKUP($A93,$A$2:$A$55,J$2:J$55)*$F93</f>
        <v>1</v>
      </c>
      <c r="H93" s="1">
        <f>LOOKUP($A93,$A$2:$A$55,F$2:F$55)*$F93</f>
        <v>0</v>
      </c>
      <c r="I93" s="1">
        <f>LOOKUP($A93,$A$2:$A$55,G$2:G$55)*$F93</f>
        <v>3</v>
      </c>
      <c r="J93" s="1">
        <f>LOOKUP($A93,$A$2:$A$55,H$2:H$55)*$F93</f>
        <v>4</v>
      </c>
    </row>
    <row r="94" spans="1:10" ht="12.75">
      <c r="A94" s="2" t="s">
        <v>70</v>
      </c>
      <c r="B94" s="2"/>
      <c r="C94" s="2">
        <v>2</v>
      </c>
      <c r="D94" s="2"/>
      <c r="E94" s="2"/>
      <c r="F94" s="1">
        <f>SUM(B94:E94)</f>
        <v>2</v>
      </c>
      <c r="G94" s="1">
        <f>LOOKUP($A94,$A$2:$A$55,J$2:J$55)*$F94</f>
        <v>24</v>
      </c>
      <c r="H94" s="1">
        <f>LOOKUP($A94,$A$2:$A$55,F$2:F$55)*$F94</f>
        <v>14</v>
      </c>
      <c r="I94" s="1">
        <f>LOOKUP($A94,$A$2:$A$55,G$2:G$55)*$F94</f>
        <v>22</v>
      </c>
      <c r="J94" s="1">
        <f>LOOKUP($A94,$A$2:$A$55,H$2:H$55)*$F94</f>
        <v>8</v>
      </c>
    </row>
    <row r="95" spans="1:10" ht="12.75">
      <c r="A95" s="2" t="s">
        <v>72</v>
      </c>
      <c r="B95" s="2">
        <v>1</v>
      </c>
      <c r="C95" s="2"/>
      <c r="D95" s="2"/>
      <c r="E95" s="2"/>
      <c r="F95" s="1">
        <f>SUM(B95:E95)</f>
        <v>1</v>
      </c>
      <c r="G95" s="1">
        <f>LOOKUP($A95,$A$2:$A$55,J$2:J$55)*$F95</f>
        <v>14</v>
      </c>
      <c r="H95" s="1">
        <f>LOOKUP($A95,$A$2:$A$55,F$2:F$55)*$F95</f>
        <v>3</v>
      </c>
      <c r="I95" s="1">
        <f>LOOKUP($A95,$A$2:$A$55,G$2:G$55)*$F95</f>
        <v>11</v>
      </c>
      <c r="J95" s="1">
        <f>LOOKUP($A95,$A$2:$A$55,H$2:H$55)*$F95</f>
        <v>5</v>
      </c>
    </row>
    <row r="96" spans="1:10" ht="12.75">
      <c r="A96" s="2" t="s">
        <v>75</v>
      </c>
      <c r="B96" s="2" t="s">
        <v>25</v>
      </c>
      <c r="C96" s="2">
        <v>1</v>
      </c>
      <c r="D96" s="2"/>
      <c r="E96" s="2"/>
      <c r="F96" s="1">
        <f>SUM(B96:E96)</f>
        <v>1</v>
      </c>
      <c r="G96" s="1">
        <f>LOOKUP($A96,$A$2:$A$55,J$2:J$55)*$F96</f>
        <v>12</v>
      </c>
      <c r="H96" s="1">
        <f>LOOKUP($A96,$A$2:$A$55,F$2:F$55)*$F96</f>
        <v>6</v>
      </c>
      <c r="I96" s="1">
        <f>LOOKUP($A96,$A$2:$A$55,G$2:G$55)*$F96</f>
        <v>10</v>
      </c>
      <c r="J96" s="1">
        <f>LOOKUP($A96,$A$2:$A$55,H$2:H$55)*$F96</f>
        <v>5</v>
      </c>
    </row>
    <row r="97" spans="1:10" ht="12.75">
      <c r="A97" s="2" t="s">
        <v>76</v>
      </c>
      <c r="B97" s="2">
        <v>1</v>
      </c>
      <c r="C97" s="2">
        <v>2</v>
      </c>
      <c r="D97" s="2"/>
      <c r="E97" s="2"/>
      <c r="F97" s="1">
        <f>SUM(B97:E97)</f>
        <v>3</v>
      </c>
      <c r="G97" s="1">
        <f>LOOKUP($A97,$A$2:$A$55,J$2:J$55)*$F97</f>
        <v>48</v>
      </c>
      <c r="H97" s="1">
        <f>LOOKUP($A97,$A$2:$A$55,F$2:F$55)*$F97</f>
        <v>18</v>
      </c>
      <c r="I97" s="1">
        <f>LOOKUP($A97,$A$2:$A$55,G$2:G$55)*$F97</f>
        <v>54</v>
      </c>
      <c r="J97" s="1">
        <f>LOOKUP($A97,$A$2:$A$55,H$2:H$55)*$F97</f>
        <v>39</v>
      </c>
    </row>
    <row r="98" spans="1:10" ht="12.75">
      <c r="A98" t="s">
        <v>85</v>
      </c>
      <c r="B98" s="2">
        <f>SUM(B60:B97)</f>
        <v>106</v>
      </c>
      <c r="C98" s="2">
        <f>SUM(C60:C97)</f>
        <v>60</v>
      </c>
      <c r="D98" s="2">
        <f>SUM(D60:D97)</f>
        <v>40</v>
      </c>
      <c r="E98" s="2">
        <f>SUM(E60:E97)</f>
        <v>24</v>
      </c>
      <c r="F98" s="2">
        <f>SUM(F60:F97)</f>
        <v>230</v>
      </c>
      <c r="G98" s="2">
        <f>SUM(G60:G97)</f>
        <v>10148</v>
      </c>
      <c r="H98" s="2">
        <f>SUM(H60:H97)</f>
        <v>1409</v>
      </c>
      <c r="I98" s="2">
        <f>SUM(I60:I97)</f>
        <v>5615</v>
      </c>
      <c r="J98" s="2">
        <f>SUM(J60:J97)</f>
        <v>1674</v>
      </c>
    </row>
    <row r="100" spans="1:6" ht="12.75">
      <c r="A100" t="s">
        <v>86</v>
      </c>
      <c r="B100" t="s">
        <v>87</v>
      </c>
      <c r="C100" t="s">
        <v>84</v>
      </c>
      <c r="D100" t="s">
        <v>5</v>
      </c>
      <c r="E100" t="s">
        <v>6</v>
      </c>
      <c r="F100" t="s">
        <v>7</v>
      </c>
    </row>
    <row r="101" spans="1:6" ht="12.75">
      <c r="A101" t="s">
        <v>21</v>
      </c>
      <c r="B101">
        <v>2</v>
      </c>
      <c r="C101" s="1">
        <f>LOOKUP($A101,$A$2:$A$55,J$2:J$55)*$B101</f>
        <v>40</v>
      </c>
      <c r="D101" s="1">
        <f>LOOKUP($A101,$A$2:$A$55,F$2:F$55)*$B101</f>
        <v>8</v>
      </c>
      <c r="E101" s="1">
        <f>LOOKUP($A101,$A$2:$A$55,G$2:G$55)*$B101</f>
        <v>42</v>
      </c>
      <c r="F101" s="1">
        <f>LOOKUP($A101,$A$2:$A$55,H$2:H$55)*$B101</f>
        <v>14</v>
      </c>
    </row>
    <row r="102" spans="1:6" ht="12.75">
      <c r="A102" t="s">
        <v>27</v>
      </c>
      <c r="B102">
        <v>1</v>
      </c>
      <c r="C102" s="1">
        <f>LOOKUP($A102,$A$2:$A$55,J$2:J$55)*$B102</f>
        <v>13</v>
      </c>
      <c r="D102" s="1">
        <f>LOOKUP($A102,$A$2:$A$55,F$2:F$55)*$B102</f>
        <v>6</v>
      </c>
      <c r="E102" s="1">
        <f>LOOKUP($A102,$A$2:$A$55,G$2:G$55)*$B102</f>
        <v>15</v>
      </c>
      <c r="F102" s="1">
        <f>LOOKUP($A102,$A$2:$A$55,H$2:H$55)*$B102</f>
        <v>6</v>
      </c>
    </row>
    <row r="103" spans="1:6" ht="12.75">
      <c r="A103" t="s">
        <v>28</v>
      </c>
      <c r="B103">
        <v>1</v>
      </c>
      <c r="C103" s="1">
        <f>LOOKUP($A103,$A$2:$A$55,J$2:J$55)*$B103</f>
        <v>20</v>
      </c>
      <c r="D103" s="1">
        <f>LOOKUP($A103,$A$2:$A$55,F$2:F$55)*$B103</f>
        <v>10</v>
      </c>
      <c r="E103" s="1">
        <f>LOOKUP($A103,$A$2:$A$55,G$2:G$55)*$B103</f>
        <v>17</v>
      </c>
      <c r="F103" s="1">
        <f>LOOKUP($A103,$A$2:$A$55,H$2:H$55)*$B103</f>
        <v>2</v>
      </c>
    </row>
    <row r="104" spans="1:6" ht="12.75">
      <c r="A104" t="s">
        <v>29</v>
      </c>
      <c r="B104">
        <v>2</v>
      </c>
      <c r="C104" s="1">
        <f>LOOKUP($A104,$A$2:$A$55,J$2:J$55)*$B104</f>
        <v>40</v>
      </c>
      <c r="D104" s="1">
        <f>LOOKUP($A104,$A$2:$A$55,F$2:F$55)*$B104</f>
        <v>24</v>
      </c>
      <c r="E104" s="1">
        <f>LOOKUP($A104,$A$2:$A$55,G$2:G$55)*$B104</f>
        <v>54</v>
      </c>
      <c r="F104" s="1">
        <f>LOOKUP($A104,$A$2:$A$55,H$2:H$55)*$B104</f>
        <v>4</v>
      </c>
    </row>
    <row r="105" spans="1:6" ht="12.75">
      <c r="A105" t="s">
        <v>31</v>
      </c>
      <c r="B105">
        <v>2</v>
      </c>
      <c r="C105" s="1">
        <f>LOOKUP($A105,$A$2:$A$55,J$2:J$55)*$B105</f>
        <v>20</v>
      </c>
      <c r="D105" s="1">
        <f>LOOKUP($A105,$A$2:$A$55,F$2:F$55)*$B105</f>
        <v>0</v>
      </c>
      <c r="E105" s="1">
        <f>LOOKUP($A105,$A$2:$A$55,G$2:G$55)*$B105</f>
        <v>0</v>
      </c>
      <c r="F105" s="1">
        <f>LOOKUP($A105,$A$2:$A$55,H$2:H$55)*$B105</f>
        <v>0</v>
      </c>
    </row>
    <row r="106" spans="1:6" ht="12.75">
      <c r="A106" t="s">
        <v>32</v>
      </c>
      <c r="B106">
        <v>6</v>
      </c>
      <c r="C106" s="1">
        <f>LOOKUP($A106,$A$2:$A$55,J$2:J$55)*$B106</f>
        <v>192</v>
      </c>
      <c r="D106" s="1">
        <f>LOOKUP($A106,$A$2:$A$55,F$2:F$55)*$B106</f>
        <v>42</v>
      </c>
      <c r="E106" s="1">
        <f>LOOKUP($A106,$A$2:$A$55,G$2:G$55)*$B106</f>
        <v>132</v>
      </c>
      <c r="F106" s="1">
        <f>LOOKUP($A106,$A$2:$A$55,H$2:H$55)*$B106</f>
        <v>6</v>
      </c>
    </row>
    <row r="107" spans="1:6" ht="12.75">
      <c r="A107" t="s">
        <v>33</v>
      </c>
      <c r="B107">
        <v>3</v>
      </c>
      <c r="C107" s="1">
        <f>LOOKUP($A107,$A$2:$A$55,J$2:J$55)*$B107</f>
        <v>57</v>
      </c>
      <c r="D107" s="1">
        <f>LOOKUP($A107,$A$2:$A$55,F$2:F$55)*$B107</f>
        <v>9</v>
      </c>
      <c r="E107" s="1">
        <f>LOOKUP($A107,$A$2:$A$55,G$2:G$55)*$B107</f>
        <v>30</v>
      </c>
      <c r="F107" s="1">
        <f>LOOKUP($A107,$A$2:$A$55,H$2:H$55)*$B107</f>
        <v>3</v>
      </c>
    </row>
    <row r="108" spans="1:6" ht="12.75">
      <c r="A108" t="s">
        <v>34</v>
      </c>
      <c r="B108">
        <v>4</v>
      </c>
      <c r="C108" s="1">
        <f>LOOKUP($A108,$A$2:$A$55,J$2:J$55)*$B108</f>
        <v>116</v>
      </c>
      <c r="D108" s="1">
        <f>LOOKUP($A108,$A$2:$A$55,F$2:F$55)*$B108</f>
        <v>16</v>
      </c>
      <c r="E108" s="1">
        <f>LOOKUP($A108,$A$2:$A$55,G$2:G$55)*$B108</f>
        <v>64</v>
      </c>
      <c r="F108" s="1">
        <f>LOOKUP($A108,$A$2:$A$55,H$2:H$55)*$B108</f>
        <v>4</v>
      </c>
    </row>
    <row r="109" spans="1:6" ht="12.75">
      <c r="A109" t="s">
        <v>36</v>
      </c>
      <c r="B109">
        <v>5</v>
      </c>
      <c r="C109" s="1">
        <f>LOOKUP($A109,$A$2:$A$55,J$2:J$55)*$B109</f>
        <v>120</v>
      </c>
      <c r="D109" s="1">
        <f>LOOKUP($A109,$A$2:$A$55,F$2:F$55)*$B109</f>
        <v>30</v>
      </c>
      <c r="E109" s="1">
        <f>LOOKUP($A109,$A$2:$A$55,G$2:G$55)*$B109</f>
        <v>60</v>
      </c>
      <c r="F109" s="1">
        <f>LOOKUP($A109,$A$2:$A$55,H$2:H$55)*$B109</f>
        <v>0</v>
      </c>
    </row>
    <row r="110" spans="1:6" ht="12.75">
      <c r="A110" t="s">
        <v>37</v>
      </c>
      <c r="B110">
        <v>5</v>
      </c>
      <c r="C110" s="1">
        <f>LOOKUP($A110,$A$2:$A$55,J$2:J$55)*$B110</f>
        <v>260</v>
      </c>
      <c r="D110" s="1">
        <f>LOOKUP($A110,$A$2:$A$55,F$2:F$55)*$B110</f>
        <v>20</v>
      </c>
      <c r="E110" s="1">
        <f>LOOKUP($A110,$A$2:$A$55,G$2:G$55)*$B110</f>
        <v>105</v>
      </c>
      <c r="F110" s="1">
        <f>LOOKUP($A110,$A$2:$A$55,H$2:H$55)*$B110</f>
        <v>25</v>
      </c>
    </row>
    <row r="111" spans="1:6" ht="12.75">
      <c r="A111" t="s">
        <v>38</v>
      </c>
      <c r="B111">
        <v>5</v>
      </c>
      <c r="C111" s="1">
        <f>LOOKUP($A111,$A$2:$A$55,J$2:J$55)*$B111</f>
        <v>260</v>
      </c>
      <c r="D111" s="1">
        <f>LOOKUP($A111,$A$2:$A$55,F$2:F$55)*$B111</f>
        <v>30</v>
      </c>
      <c r="E111" s="1">
        <f>LOOKUP($A111,$A$2:$A$55,G$2:G$55)*$B111</f>
        <v>120</v>
      </c>
      <c r="F111" s="1">
        <f>LOOKUP($A111,$A$2:$A$55,H$2:H$55)*$B111</f>
        <v>20</v>
      </c>
    </row>
    <row r="112" spans="1:6" ht="12.75">
      <c r="A112" t="s">
        <v>39</v>
      </c>
      <c r="B112">
        <v>15</v>
      </c>
      <c r="C112" s="1">
        <f>LOOKUP($A112,$A$2:$A$55,J$2:J$55)*$B112</f>
        <v>930</v>
      </c>
      <c r="D112" s="1">
        <f>LOOKUP($A112,$A$2:$A$55,F$2:F$55)*$B112</f>
        <v>60</v>
      </c>
      <c r="E112" s="1">
        <f>LOOKUP($A112,$A$2:$A$55,G$2:G$55)*$B112</f>
        <v>375</v>
      </c>
      <c r="F112" s="1">
        <f>LOOKUP($A112,$A$2:$A$55,H$2:H$55)*$B112</f>
        <v>120</v>
      </c>
    </row>
    <row r="113" spans="1:6" ht="12.75">
      <c r="A113" t="s">
        <v>44</v>
      </c>
      <c r="B113">
        <v>1</v>
      </c>
      <c r="C113" s="1">
        <f>LOOKUP($A113,$A$2:$A$55,J$2:J$55)*$B113</f>
        <v>40</v>
      </c>
      <c r="D113" s="1">
        <f>LOOKUP($A113,$A$2:$A$55,F$2:F$55)*$B113</f>
        <v>8</v>
      </c>
      <c r="E113" s="1">
        <f>LOOKUP($A113,$A$2:$A$55,G$2:G$55)*$B113</f>
        <v>30</v>
      </c>
      <c r="F113" s="1">
        <f>LOOKUP($A113,$A$2:$A$55,H$2:H$55)*$B113</f>
        <v>7</v>
      </c>
    </row>
    <row r="114" spans="1:6" ht="12.75">
      <c r="A114" t="s">
        <v>49</v>
      </c>
      <c r="B114">
        <v>3</v>
      </c>
      <c r="C114" s="1">
        <f>LOOKUP($A114,$A$2:$A$55,J$2:J$55)*$B114</f>
        <v>144</v>
      </c>
      <c r="D114" s="1">
        <f>LOOKUP($A114,$A$2:$A$55,F$2:F$55)*$B114</f>
        <v>12</v>
      </c>
      <c r="E114" s="1">
        <f>LOOKUP($A114,$A$2:$A$55,G$2:G$55)*$B114</f>
        <v>63</v>
      </c>
      <c r="F114" s="1">
        <f>LOOKUP($A114,$A$2:$A$55,H$2:H$55)*$B114</f>
        <v>30</v>
      </c>
    </row>
    <row r="115" spans="1:6" ht="12.75">
      <c r="A115" t="s">
        <v>50</v>
      </c>
      <c r="B115">
        <v>3</v>
      </c>
      <c r="C115" s="1">
        <f>LOOKUP($A115,$A$2:$A$55,J$2:J$55)*$B115</f>
        <v>147</v>
      </c>
      <c r="D115" s="1">
        <f>LOOKUP($A115,$A$2:$A$55,F$2:F$55)*$B115</f>
        <v>18</v>
      </c>
      <c r="E115" s="1">
        <f>LOOKUP($A115,$A$2:$A$55,G$2:G$55)*$B115</f>
        <v>75</v>
      </c>
      <c r="F115" s="1">
        <f>LOOKUP($A115,$A$2:$A$55,H$2:H$55)*$B115</f>
        <v>24</v>
      </c>
    </row>
    <row r="116" spans="1:6" ht="12.75">
      <c r="A116" t="s">
        <v>64</v>
      </c>
      <c r="B116">
        <v>1</v>
      </c>
      <c r="C116" s="1">
        <f>LOOKUP($A116,$A$2:$A$55,J$2:J$55)*$B116</f>
        <v>23</v>
      </c>
      <c r="D116" s="1">
        <f>LOOKUP($A116,$A$2:$A$55,F$2:F$55)*$B116</f>
        <v>0</v>
      </c>
      <c r="E116" s="1">
        <f>LOOKUP($A116,$A$2:$A$55,G$2:G$55)*$B116</f>
        <v>17</v>
      </c>
      <c r="F116" s="1">
        <f>LOOKUP($A116,$A$2:$A$55,H$2:H$55)*$B116</f>
        <v>3</v>
      </c>
    </row>
    <row r="117" spans="1:6" ht="12.75">
      <c r="A117" t="s">
        <v>68</v>
      </c>
      <c r="B117">
        <v>4</v>
      </c>
      <c r="C117" s="1">
        <f>LOOKUP($A117,$A$2:$A$55,J$2:J$55)*$B117</f>
        <v>212</v>
      </c>
      <c r="D117" s="1">
        <f>LOOKUP($A117,$A$2:$A$55,F$2:F$55)*$B117</f>
        <v>52</v>
      </c>
      <c r="E117" s="1">
        <f>LOOKUP($A117,$A$2:$A$55,G$2:G$55)*$B117</f>
        <v>120</v>
      </c>
      <c r="F117" s="1">
        <f>LOOKUP($A117,$A$2:$A$55,H$2:H$55)*$B117</f>
        <v>36</v>
      </c>
    </row>
    <row r="118" spans="1:6" ht="12.75">
      <c r="A118" t="s">
        <v>73</v>
      </c>
      <c r="B118">
        <v>2</v>
      </c>
      <c r="C118" s="1">
        <f>LOOKUP($A118,$A$2:$A$55,J$2:J$55)*$B118</f>
        <v>0</v>
      </c>
      <c r="D118" s="1">
        <f>LOOKUP($A118,$A$2:$A$55,F$2:F$55)*$B118</f>
        <v>16</v>
      </c>
      <c r="E118" s="1">
        <f>LOOKUP($A118,$A$2:$A$55,G$2:G$55)*$B118</f>
        <v>48</v>
      </c>
      <c r="F118" s="1">
        <f>LOOKUP($A118,$A$2:$A$55,H$2:H$55)*$B118</f>
        <v>16</v>
      </c>
    </row>
    <row r="119" spans="1:6" ht="12.75">
      <c r="A119" t="s">
        <v>74</v>
      </c>
      <c r="B119">
        <v>2</v>
      </c>
      <c r="C119" s="1">
        <f>LOOKUP($A119,$A$2:$A$55,J$2:J$55)*$B119</f>
        <v>30</v>
      </c>
      <c r="D119" s="1">
        <f>LOOKUP($A119,$A$2:$A$55,F$2:F$55)*$B119</f>
        <v>18</v>
      </c>
      <c r="E119" s="1">
        <f>LOOKUP($A119,$A$2:$A$55,G$2:G$55)*$B119</f>
        <v>52</v>
      </c>
      <c r="F119" s="1">
        <f>LOOKUP($A119,$A$2:$A$55,H$2:H$55)*$B119</f>
        <v>12</v>
      </c>
    </row>
    <row r="120" spans="1:6" ht="12.75">
      <c r="A120" t="s">
        <v>78</v>
      </c>
      <c r="B120">
        <v>2</v>
      </c>
      <c r="C120" s="1">
        <f>LOOKUP($A120,$A$2:$A$55,J$2:J$55)*$B120</f>
        <v>0</v>
      </c>
      <c r="D120" s="1">
        <f>LOOKUP($A120,$A$2:$A$55,F$2:F$55)*$B120</f>
        <v>0</v>
      </c>
      <c r="E120" s="1">
        <f>LOOKUP($A120,$A$2:$A$55,G$2:G$55)*$B120</f>
        <v>0</v>
      </c>
      <c r="F120" s="1">
        <f>LOOKUP($A120,$A$2:$A$55,H$2:H$55)*$B120</f>
        <v>0</v>
      </c>
    </row>
    <row r="121" spans="2:6" ht="12.75">
      <c r="B121" s="1">
        <f>SUM(B101:B120)</f>
        <v>69</v>
      </c>
      <c r="C121" s="1">
        <f>SUM(C101:C120)</f>
        <v>2664</v>
      </c>
      <c r="D121" s="1">
        <f>SUM(D101:D120)</f>
        <v>379</v>
      </c>
      <c r="E121" s="1">
        <f>SUM(E101:E120)</f>
        <v>1419</v>
      </c>
      <c r="F121" s="1">
        <f>SUM(F101:F120)</f>
        <v>332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scale="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28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15</v>
      </c>
    </row>
    <row r="5" ht="12.75">
      <c r="A5" t="s">
        <v>17</v>
      </c>
    </row>
    <row r="6" ht="12.75">
      <c r="A6" t="s">
        <v>19</v>
      </c>
    </row>
    <row r="7" ht="12.75">
      <c r="A7" t="s">
        <v>22</v>
      </c>
    </row>
    <row r="8" ht="12.75">
      <c r="A8" t="s">
        <v>24</v>
      </c>
    </row>
    <row r="9" ht="12.75">
      <c r="A9" t="s">
        <v>30</v>
      </c>
    </row>
    <row r="10" ht="12.75">
      <c r="A10" t="s">
        <v>31</v>
      </c>
    </row>
    <row r="11" ht="12.75">
      <c r="A11" t="s">
        <v>35</v>
      </c>
    </row>
    <row r="12" ht="12.75">
      <c r="A12" t="s">
        <v>36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47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60</v>
      </c>
    </row>
    <row r="28" ht="12.75">
      <c r="A28" t="s">
        <v>61</v>
      </c>
    </row>
    <row r="29" ht="12.75">
      <c r="A29" t="s">
        <v>63</v>
      </c>
    </row>
    <row r="30" ht="12.75">
      <c r="A30" t="s">
        <v>64</v>
      </c>
    </row>
    <row r="31" ht="12.75">
      <c r="A31" t="s">
        <v>65</v>
      </c>
    </row>
    <row r="32" ht="12.75">
      <c r="A32" t="s">
        <v>67</v>
      </c>
    </row>
    <row r="33" ht="12.75">
      <c r="A33" t="s">
        <v>70</v>
      </c>
    </row>
    <row r="34" ht="12.75">
      <c r="A34" t="s">
        <v>72</v>
      </c>
    </row>
    <row r="35" ht="12.75">
      <c r="A35" t="s">
        <v>76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scale="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Gesswein</dc:creator>
  <cp:keywords/>
  <dc:description/>
  <cp:lastModifiedBy>David Gesswein</cp:lastModifiedBy>
  <cp:lastPrinted>2012-03-03T00:44:17Z</cp:lastPrinted>
  <dcterms:created xsi:type="dcterms:W3CDTF">2012-03-02T20:42:10Z</dcterms:created>
  <dcterms:modified xsi:type="dcterms:W3CDTF">2012-03-25T17:28:27Z</dcterms:modified>
  <cp:category/>
  <cp:version/>
  <cp:contentType/>
  <cp:contentStatus/>
  <cp:revision>8</cp:revision>
</cp:coreProperties>
</file>